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06f9e2e9e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管理摘要" sheetId="1" r:id="R4913a7c8f5d14149"/>
    <x:sheet xmlns:r="http://schemas.openxmlformats.org/officeDocument/2006/relationships" name="現金流預測" sheetId="2" r:id="R7c76ac2b913b40ed"/>
    <x:sheet xmlns:r="http://schemas.openxmlformats.org/officeDocument/2006/relationships" name="客戶貢獻" sheetId="3" r:id="R3b239981f81c432f"/>
    <x:sheet xmlns:r="http://schemas.openxmlformats.org/officeDocument/2006/relationships" name="來源資料" sheetId="4" r:id="R0745ac654b0c4d8b"/>
    <x:sheet xmlns:r="http://schemas.openxmlformats.org/officeDocument/2006/relationships" name="資料口徑" sheetId="5" r:id="Rd223cbd031a145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[$NT$-zh-TW]#,##0;[Red]-[$NT$-zh-TW]#,##0"/>
    <x:numFmt numFmtId="201" formatCode="0.0%"/>
  </x:numFmts>
  <x:fonts count="7">
    <x:font>
      <x:sz val="11"/>
      <x:name val="Carlito"/>
    </x:font>
    <x:font>
      <x:b/>
      <x:sz val="20"/>
      <x:color rgb="FFFFFFFF"/>
      <x:name val="Carlito"/>
    </x:font>
    <x:font>
      <x:sz val="9"/>
      <x:color rgb="FFC9D5D2"/>
      <x:name val="Carlito"/>
    </x:font>
    <x:font>
      <x:b/>
      <x:sz val="11"/>
      <x:color rgb="FFFFFFFF"/>
      <x:name val="Carlito"/>
    </x:font>
    <x:font>
      <x:b/>
      <x:sz val="10"/>
      <x:color rgb="FFFFFFFF"/>
      <x:name val="Noto Sans TC"/>
    </x:font>
    <x:font>
      <x:sz val="10"/>
      <x:color rgb="FFC9D5D2"/>
      <x:name val="Noto Sans TC"/>
    </x:font>
    <x:font>
      <x:sz val="10"/>
      <x:name val="Noto Sans TC"/>
    </x:font>
  </x:fonts>
  <x:fills count="5">
    <x:fill>
      <x:patternFill patternType="none"/>
    </x:fill>
    <x:fill>
      <x:patternFill patternType="gray125"/>
    </x:fill>
    <x:fill>
      <x:patternFill patternType="solid">
        <x:fgColor rgb="FF1E2726"/>
      </x:patternFill>
    </x:fill>
    <x:fill>
      <x:patternFill patternType="solid">
        <x:fgColor rgb="FF008A68"/>
      </x:patternFill>
    </x:fill>
    <x:fill>
      <x:patternFill patternType="solid">
        <x:fgColor rgb="FFEAF4F1"/>
      </x:patternFill>
    </x:fill>
  </x:fills>
  <x:borders count="2">
    <x:border/>
    <x:border>
      <x:left style="thin">
        <x:color rgb="FFD9E2DF"/>
      </x:left>
      <x:right style="thin">
        <x:color rgb="FFD9E2DF"/>
      </x:right>
      <x:top style="thin">
        <x:color rgb="FFD9E2DF"/>
      </x:top>
      <x:bottom style="thin">
        <x:color rgb="FFD9E2DF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0" borderId="1" xfId="0" applyNumberFormat="1" applyFont="1" applyFill="1" applyBorder="1"/>
    <x:xf numFmtId="200" fontId="0" fillId="0" borderId="1" xfId="0" applyNumberFormat="1" applyFont="1" applyFill="1" applyBorder="1"/>
    <x:xf numFmtId="201" fontId="0" fillId="0" borderId="1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1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4" fillId="3" borderId="1" xfId="0" applyNumberFormat="1" applyFont="1" applyFill="1" applyBorder="1"/>
    <x:xf numFmtId="0" fontId="6" fillId="4" borderId="1" xfId="0" applyNumberFormat="1" applyFont="1" applyFill="1" applyBorder="1"/>
    <x:xf numFmtId="200" fontId="6" fillId="0" borderId="1" xfId="0" applyNumberFormat="1" applyFont="1" applyFill="1" applyBorder="1"/>
    <x:xf numFmtId="201" fontId="6" fillId="0" borderId="1" xfId="0" applyNumberFormat="1" applyFont="1" applyFill="1" applyBorder="1"/>
    <x:xf numFmtId="0" fontId="6" fillId="0" borderId="1" xfId="0" applyNumberFormat="1" applyFont="1" applyFill="1" applyBorder="1"/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3b9fabb6a48be" /><Relationship Type="http://schemas.openxmlformats.org/officeDocument/2006/relationships/theme" Target="/xl/theme/theme1.xml" Id="R5c02e9d275d9494e" /><Relationship Type="http://schemas.openxmlformats.org/officeDocument/2006/relationships/sharedStrings" Target="/xl/sharedStrings.xml" Id="R206c420420324f94" /><Relationship Type="http://schemas.openxmlformats.org/officeDocument/2006/relationships/worksheet" Target="/xl/worksheets/sheet1.xml" Id="R4913a7c8f5d14149" /><Relationship Type="http://schemas.openxmlformats.org/officeDocument/2006/relationships/worksheet" Target="/xl/worksheets/sheet2.xml" Id="R7c76ac2b913b40ed" /><Relationship Type="http://schemas.openxmlformats.org/officeDocument/2006/relationships/worksheet" Target="/xl/worksheets/sheet3.xml" Id="R3b239981f81c432f" /><Relationship Type="http://schemas.openxmlformats.org/officeDocument/2006/relationships/worksheet" Target="/xl/worksheets/sheet4.xml" Id="R0745ac654b0c4d8b" /><Relationship Type="http://schemas.openxmlformats.org/officeDocument/2006/relationships/worksheet" Target="/xl/worksheets/sheet5.xml" Id="Rd223cbd031a1456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f3c0c07fe0d410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現金餘額情境趨勢</a:t>
            </a:r>
          </a:p>
        </c:rich>
      </c:tx>
    </c:title>
    <c:plotArea>
      <c:lineChart>
        <c:grouping val="standard"/>
        <c:ser>
          <c:idx val="0"/>
          <c:order val="0"/>
          <c:tx>
            <c:v>確定流入</c:v>
          </c:tx>
          <c:marker>
            <c:symbol val="none"/>
          </c:marker>
          <c:cat>
            <c:strRef>
              <c:f>'現金流預測'!$A$5:$A$8</c:f>
              <c:strCache>
                <c:ptCount val="0"/>
              </c:strCache>
            </c:strRef>
          </c:cat>
          <c:val>
            <c:numRef>
              <c:f>'現金流預測'!$B$5:$B$8</c:f>
              <c:numCache>
                <c:formatCode>[$NT$-zh-TW]#,##0;[Red]-[$NT$-zh-TW]#,##0</c:formatCode>
                <c:ptCount val="0"/>
              </c:numCache>
            </c:numRef>
          </c:val>
        </c:ser>
        <c:ser>
          <c:idx val="1"/>
          <c:order val="1"/>
          <c:tx>
            <c:v>確定流出</c:v>
          </c:tx>
          <c:marker>
            <c:symbol val="none"/>
          </c:marker>
          <c:cat>
            <c:strRef>
              <c:f>'現金流預測'!$A$5:$A$8</c:f>
              <c:strCache>
                <c:ptCount val="0"/>
              </c:strCache>
            </c:strRef>
          </c:cat>
          <c:val>
            <c:numRef>
              <c:f>'現金流預測'!$C$5:$C$8</c:f>
              <c:numCache>
                <c:formatCode>[$NT$-zh-TW]#,##0;[Red]-[$NT$-zh-TW]#,##0</c:formatCode>
                <c:ptCount val="0"/>
              </c:numCache>
            </c:numRef>
          </c:val>
        </c:ser>
        <c:ser>
          <c:idx val="2"/>
          <c:order val="2"/>
          <c:tx>
            <c:v>機率流入</c:v>
          </c:tx>
          <c:marker>
            <c:symbol val="none"/>
          </c:marker>
          <c:cat>
            <c:strRef>
              <c:f>'現金流預測'!$A$5:$A$8</c:f>
              <c:strCache>
                <c:ptCount val="0"/>
              </c:strCache>
            </c:strRef>
          </c:cat>
          <c:val>
            <c:numRef>
              <c:f>'現金流預測'!$D$5:$D$8</c:f>
              <c:numCache>
                <c:formatCode>[$NT$-zh-TW]#,##0;[Red]-[$NT$-zh-TW]#,##0</c:formatCode>
                <c:ptCount val="0"/>
              </c:numCache>
            </c:numRef>
          </c:val>
        </c:ser>
        <c:ser>
          <c:idx val="3"/>
          <c:order val="3"/>
          <c:tx>
            <c:v>確定期末</c:v>
          </c:tx>
          <c:marker>
            <c:symbol val="none"/>
          </c:marker>
          <c:cat>
            <c:strRef>
              <c:f>'現金流預測'!$A$5:$A$8</c:f>
              <c:strCache>
                <c:ptCount val="0"/>
              </c:strCache>
            </c:strRef>
          </c:cat>
          <c:val>
            <c:numRef>
              <c:f>'現金流預測'!$E$5:$E$8</c:f>
              <c:numCache>
                <c:formatCode>[$NT$-zh-TW]#,##0;[Red]-[$NT$-zh-TW]#,##0</c:formatCode>
                <c:ptCount val="0"/>
              </c:numCache>
            </c:numRef>
          </c:val>
        </c:ser>
        <c:ser>
          <c:idx val="4"/>
          <c:order val="4"/>
          <c:tx>
            <c:v>機率期末</c:v>
          </c:tx>
          <c:marker>
            <c:symbol val="none"/>
          </c:marker>
          <c:cat>
            <c:strRef>
              <c:f>'現金流預測'!$A$5:$A$8</c:f>
              <c:strCache>
                <c:ptCount val="0"/>
              </c:strCache>
            </c:strRef>
          </c:cat>
          <c:val>
            <c:numRef>
              <c:f>'現金流預測'!$F$5:$F$8</c:f>
              <c:numCache>
                <c:formatCode>[$NT$-zh-TW]#,##0;[Red]-[$NT$-zh-TW]#,##0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f3c0c07fe0d410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460ba83d447c4a6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" hidden="0" customWidth="1"/>
    <x:col min="3" max="3" width="3" hidden="0" customWidth="1"/>
    <x:col min="4" max="4" width="18" hidden="0" customWidth="1"/>
    <x:col min="5" max="5" width="17" hidden="0" customWidth="1"/>
    <x:col min="6" max="6" width="17" hidden="0" customWidth="1"/>
  </x:cols>
  <x:sheetData>
    <x:row r="1" ht="22" customHeight="1">
      <x:c r="A1" s="14" t="str">
        <x:v>ZERO DESIGN｜企業管理報表</x:v>
      </x:c>
      <x:c r="B1" s="14" t="str">
        <x:v>ZERO DESIGN｜企業管理報表</x:v>
      </x:c>
      <x:c r="C1" s="14" t="str">
        <x:v>ZERO DESIGN｜企業管理報表</x:v>
      </x:c>
      <x:c r="D1" s="14" t="str">
        <x:v>ZERO DESIGN｜企業管理報表</x:v>
      </x:c>
      <x:c r="E1" s="14" t="str">
        <x:v>ZERO DESIGN｜企業管理報表</x:v>
      </x:c>
      <x:c r="F1" s="14" t="str">
        <x:v>ZERO DESIGN｜企業管理報表</x:v>
      </x:c>
      <x:c r="G1" s="14" t="str">
        <x:v>ZERO DESIGN｜企業管理報表</x:v>
      </x:c>
      <x:c r="H1" s="14" t="str">
        <x:v>ZERO DESIGN｜企業管理報表</x:v>
      </x:c>
    </x:row>
    <x:row r="2" ht="22" customHeight="1">
      <x:c r="A2" s="15" t="str">
        <x:v>報表期間 2026-01-01 至 2026-07-22｜產生時間 2026/7/22 09:21:09</x:v>
      </x:c>
      <x:c r="B2" s="15" t="str">
        <x:v>報表期間 2026-01-01 至 2026-07-22｜產生時間 2026/7/22 09:21:09</x:v>
      </x:c>
      <x:c r="C2" s="15" t="str">
        <x:v>報表期間 2026-01-01 至 2026-07-22｜產生時間 2026/7/22 09:21:09</x:v>
      </x:c>
      <x:c r="D2" s="15" t="str">
        <x:v>報表期間 2026-01-01 至 2026-07-22｜產生時間 2026/7/22 09:21:09</x:v>
      </x:c>
      <x:c r="E2" s="15" t="str">
        <x:v>報表期間 2026-01-01 至 2026-07-22｜產生時間 2026/7/22 09:21:09</x:v>
      </x:c>
      <x:c r="F2" s="15" t="str">
        <x:v>報表期間 2026-01-01 至 2026-07-22｜產生時間 2026/7/22 09:21:09</x:v>
      </x:c>
      <x:c r="G2" s="15" t="str">
        <x:v>報表期間 2026-01-01 至 2026-07-22｜產生時間 2026/7/22 09:21:09</x:v>
      </x:c>
      <x:c r="H2" s="15" t="str">
        <x:v>報表期間 2026-01-01 至 2026-07-22｜產生時間 2026/7/22 09:21:09</x:v>
      </x:c>
    </x:row>
    <x:row r="3" ht="22" customHeight="1">
      <x:c r="A3" s="16"/>
      <x:c r="B3" s="16"/>
      <x:c r="C3" s="16"/>
      <x:c r="D3" s="16"/>
      <x:c r="E3" s="16"/>
      <x:c r="F3" s="16"/>
      <x:c r="G3" s="16"/>
      <x:c r="H3" s="16"/>
    </x:row>
    <x:row r="4" ht="22" customHeight="1">
      <x:c r="A4" s="17" t="str">
        <x:v>管理指標</x:v>
      </x:c>
      <x:c r="B4" s="17" t="str">
        <x:v>本期金額／比率</x:v>
      </x:c>
      <x:c r="C4" s="16"/>
      <x:c r="D4" s="17" t="str">
        <x:v>同期指標</x:v>
      </x:c>
      <x:c r="E4" s="17" t="str">
        <x:v>前期</x:v>
      </x:c>
      <x:c r="F4" s="17" t="str">
        <x:v>差異</x:v>
      </x:c>
      <x:c r="G4" s="16"/>
      <x:c r="H4" s="16"/>
    </x:row>
    <x:row r="5" ht="22" customHeight="1">
      <x:c r="A5" s="18" t="str">
        <x:v>已開立收入</x:v>
      </x:c>
      <x:c r="B5" s="19" t="n">
        <x:f>'來源資料'!B2</x:f>
        <x:v>320000</x:v>
      </x:c>
      <x:c r="C5" s="16"/>
      <x:c r="D5" s="18" t="str">
        <x:v>營收</x:v>
      </x:c>
      <x:c r="E5" s="19" t="n">
        <x:f>'來源資料'!D2</x:f>
        <x:v>0</x:v>
      </x:c>
      <x:c r="F5" s="19" t="n">
        <x:f>B5-E5</x:f>
        <x:v>320000</x:v>
      </x:c>
      <x:c r="G5" s="16"/>
      <x:c r="H5" s="16"/>
    </x:row>
    <x:row r="6" ht="22" customHeight="1">
      <x:c r="A6" s="18" t="str">
        <x:v>專案外部成本</x:v>
      </x:c>
      <x:c r="B6" s="19" t="n">
        <x:f>'來源資料'!B3</x:f>
        <x:v>0</x:v>
      </x:c>
      <x:c r="C6" s="16"/>
      <x:c r="D6" s="18" t="str">
        <x:v>專案毛利</x:v>
      </x:c>
      <x:c r="E6" s="19" t="n">
        <x:f>'來源資料'!D3</x:f>
        <x:v>0</x:v>
      </x:c>
      <x:c r="F6" s="19" t="n">
        <x:f>B8-E6</x:f>
        <x:v>299600</x:v>
      </x:c>
      <x:c r="G6" s="16"/>
      <x:c r="H6" s="16"/>
    </x:row>
    <x:row r="7" ht="22" customHeight="1">
      <x:c r="A7" s="18" t="str">
        <x:v>內部人工成本</x:v>
      </x:c>
      <x:c r="B7" s="19" t="n">
        <x:f>'來源資料'!B4</x:f>
        <x:v>20400</x:v>
      </x:c>
      <x:c r="C7" s="16"/>
      <x:c r="D7" s="18" t="str">
        <x:v>營業利益</x:v>
      </x:c>
      <x:c r="E7" s="19" t="n">
        <x:f>'來源資料'!D4</x:f>
        <x:v>0</x:v>
      </x:c>
      <x:c r="F7" s="19" t="n">
        <x:f>B11-E7</x:f>
        <x:v>299600</x:v>
      </x:c>
      <x:c r="G7" s="16"/>
      <x:c r="H7" s="16"/>
    </x:row>
    <x:row r="8" ht="22" customHeight="1">
      <x:c r="A8" s="18" t="str">
        <x:v>專案毛利</x:v>
      </x:c>
      <x:c r="B8" s="19" t="n">
        <x:f>B5-B6-B7</x:f>
        <x:v>299600</x:v>
      </x:c>
      <x:c r="C8" s="16"/>
      <x:c r="D8" s="16"/>
      <x:c r="E8" s="16"/>
      <x:c r="F8" s="16"/>
      <x:c r="G8" s="16"/>
      <x:c r="H8" s="16"/>
    </x:row>
    <x:row r="9" ht="22" customHeight="1">
      <x:c r="A9" s="18" t="str">
        <x:v>毛利率</x:v>
      </x:c>
      <x:c r="B9" s="20" t="n">
        <x:f>IFERROR(B8/B5,0)</x:f>
        <x:v>0.93625</x:v>
      </x:c>
      <x:c r="C9" s="16"/>
      <x:c r="D9" s="16"/>
      <x:c r="E9" s="16"/>
      <x:c r="F9" s="16"/>
      <x:c r="G9" s="16"/>
      <x:c r="H9" s="16"/>
    </x:row>
    <x:row r="10" ht="22" customHeight="1">
      <x:c r="A10" s="18" t="str">
        <x:v>營運費用</x:v>
      </x:c>
      <x:c r="B10" s="19" t="n">
        <x:f>'來源資料'!B5</x:f>
        <x:v>0</x:v>
      </x:c>
      <x:c r="C10" s="16"/>
      <x:c r="D10" s="17" t="str">
        <x:v>資金風險</x:v>
      </x:c>
      <x:c r="E10" s="17" t="str">
        <x:v>金額</x:v>
      </x:c>
      <x:c r="F10" s="17" t="str">
        <x:v>判讀</x:v>
      </x:c>
      <x:c r="G10" s="16"/>
      <x:c r="H10" s="16"/>
    </x:row>
    <x:row r="11" ht="22" customHeight="1">
      <x:c r="A11" s="18" t="str">
        <x:v>營業利益</x:v>
      </x:c>
      <x:c r="B11" s="19" t="n">
        <x:f>B8-B10</x:f>
        <x:v>299600</x:v>
      </x:c>
      <x:c r="C11" s="16"/>
      <x:c r="D11" s="18" t="str">
        <x:v>預測期初資金</x:v>
      </x:c>
      <x:c r="E11" s="19" t="n">
        <x:f>'來源資料'!G2</x:f>
        <x:v>5495390</x:v>
      </x:c>
      <x:c r="F11" s="21" t="str">
        <x:f>IF(E11&lt;0,"需立即處理","資金為正")</x:f>
        <x:v>資金為正</x:v>
      </x:c>
      <x:c r="G11" s="16"/>
      <x:c r="H11" s="16"/>
    </x:row>
    <x:row r="12" ht="22" customHeight="1">
      <x:c r="A12" s="18" t="str">
        <x:v>現金流入</x:v>
      </x:c>
      <x:c r="B12" s="19" t="n">
        <x:f>'來源資料'!B6</x:f>
        <x:v>688000</x:v>
      </x:c>
      <x:c r="C12" s="16"/>
      <x:c r="D12" s="18" t="str">
        <x:v>預測最低資金</x:v>
      </x:c>
      <x:c r="E12" s="19" t="n">
        <x:f>'來源資料'!G3</x:f>
        <x:v>5387970</x:v>
      </x:c>
      <x:c r="F12" s="21" t="str">
        <x:f>IF(E12&lt;0,"預測見底","尚有安全水位")</x:f>
        <x:v>尚有安全水位</x:v>
      </x:c>
      <x:c r="G12" s="16"/>
      <x:c r="H12" s="16"/>
    </x:row>
    <x:row r="13" ht="22" customHeight="1">
      <x:c r="A13" s="18" t="str">
        <x:v>現金流出</x:v>
      </x:c>
      <x:c r="B13" s="19" t="n">
        <x:f>'來源資料'!B7</x:f>
        <x:v>42610</x:v>
      </x:c>
      <x:c r="C13" s="16"/>
      <x:c r="D13" s="16"/>
      <x:c r="E13" s="16"/>
      <x:c r="F13" s="16"/>
      <x:c r="G13" s="16"/>
      <x:c r="H13" s="16"/>
    </x:row>
    <x:row r="14" ht="22" customHeight="1">
      <x:c r="A14" s="18" t="str">
        <x:v>淨現金流</x:v>
      </x:c>
      <x:c r="B14" s="19" t="n">
        <x:f>B12-B13</x:f>
        <x:v>645390</x:v>
      </x:c>
      <x:c r="C14" s="16"/>
      <x:c r="D14" s="16"/>
      <x:c r="E14" s="16"/>
      <x:c r="F14" s="16"/>
      <x:c r="G14" s="16"/>
      <x:c r="H14" s="16"/>
    </x:row>
    <x:row r="15" ht="22" customHeight="1">
      <x:c r="A15" s="18" t="str">
        <x:v>應收未收</x:v>
      </x:c>
      <x:c r="B15" s="19" t="n">
        <x:f>'來源資料'!B8</x:f>
        <x:v>168000</x:v>
      </x:c>
      <x:c r="C15" s="16"/>
      <x:c r="D15" s="16"/>
      <x:c r="E15" s="16"/>
      <x:c r="F15" s="16"/>
      <x:c r="G15" s="16"/>
      <x:c r="H15" s="16"/>
    </x:row>
    <x:row r="16" ht="22" customHeight="1">
      <x:c r="A16" s="16"/>
      <x:c r="B16" s="16"/>
      <x:c r="C16" s="16"/>
      <x:c r="D16" s="16"/>
      <x:c r="E16" s="16"/>
      <x:c r="F16" s="16"/>
      <x:c r="G16" s="16"/>
      <x:c r="H16" s="16"/>
    </x:row>
    <x:row r="17" ht="22" customHeight="1">
      <x:c r="A17" s="16"/>
      <x:c r="B17" s="16"/>
      <x:c r="C17" s="16"/>
      <x:c r="D17" s="16"/>
      <x:c r="E17" s="16"/>
      <x:c r="F17" s="16"/>
      <x:c r="G17" s="16"/>
      <x:c r="H17" s="16"/>
    </x:row>
    <x:row r="18" ht="22" customHeight="1">
      <x:c r="A18" s="16"/>
      <x:c r="B18" s="16"/>
      <x:c r="C18" s="16"/>
      <x:c r="D18" s="16"/>
      <x:c r="E18" s="16"/>
      <x:c r="F18" s="16"/>
      <x:c r="G18" s="16"/>
      <x:c r="H18" s="16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34.220001220703125" hidden="0" customWidth="1"/>
    <x:col min="3" max="3" width="34.220001220703125" hidden="0" customWidth="1"/>
    <x:col min="4" max="4" width="34.220001220703125" hidden="0" customWidth="1"/>
    <x:col min="5" max="5" width="34.220001220703125" hidden="0" customWidth="1"/>
    <x:col min="6" max="6" width="34.220001220703125" hidden="0" customWidth="1"/>
  </x:cols>
  <x:sheetData>
    <x:row r="1" ht="22" customHeight="1">
      <x:c r="A1" s="14" t="str">
        <x:v>未來 90 天現金流預測</x:v>
      </x:c>
      <x:c r="B1" s="14" t="str">
        <x:v>未來 90 天現金流預測</x:v>
      </x:c>
      <x:c r="C1" s="14" t="str">
        <x:v>未來 90 天現金流預測</x:v>
      </x:c>
      <x:c r="D1" s="14" t="str">
        <x:v>未來 90 天現金流預測</x:v>
      </x:c>
      <x:c r="E1" s="14" t="str">
        <x:v>未來 90 天現金流預測</x:v>
      </x:c>
      <x:c r="F1" s="14" t="str">
        <x:v>未來 90 天現金流預測</x:v>
      </x:c>
    </x:row>
    <x:row r="2" ht="22" customHeight="1">
      <x:c r="A2" s="15" t="str">
        <x:v>期初資金 5,495,390｜確定情境與機率情境分開呈現</x:v>
      </x:c>
      <x:c r="B2" s="15" t="str">
        <x:v>期初資金 5,495,390｜確定情境與機率情境分開呈現</x:v>
      </x:c>
      <x:c r="C2" s="15" t="str">
        <x:v>期初資金 5,495,390｜確定情境與機率情境分開呈現</x:v>
      </x:c>
      <x:c r="D2" s="15" t="str">
        <x:v>期初資金 5,495,390｜確定情境與機率情境分開呈現</x:v>
      </x:c>
      <x:c r="E2" s="15" t="str">
        <x:v>期初資金 5,495,390｜確定情境與機率情境分開呈現</x:v>
      </x:c>
      <x:c r="F2" s="15" t="str">
        <x:v>期初資金 5,495,390｜確定情境與機率情境分開呈現</x:v>
      </x:c>
    </x:row>
    <x:row r="3" ht="22" customHeight="1">
      <x:c r="A3" s="16"/>
      <x:c r="B3" s="16"/>
      <x:c r="C3" s="16"/>
      <x:c r="D3" s="16"/>
      <x:c r="E3" s="16"/>
      <x:c r="F3" s="16"/>
    </x:row>
    <x:row r="4" ht="22" customHeight="1">
      <x:c r="A4" s="17" t="str">
        <x:v>月份</x:v>
      </x:c>
      <x:c r="B4" s="17" t="str">
        <x:v>確定流入</x:v>
      </x:c>
      <x:c r="C4" s="17" t="str">
        <x:v>確定流出</x:v>
      </x:c>
      <x:c r="D4" s="17" t="str">
        <x:v>機率流入</x:v>
      </x:c>
      <x:c r="E4" s="17" t="str">
        <x:v>確定期末</x:v>
      </x:c>
      <x:c r="F4" s="17" t="str">
        <x:v>機率期末</x:v>
      </x:c>
    </x:row>
    <x:row r="5" ht="22" customHeight="1">
      <x:c r="A5" s="21" t="str">
        <x:v>2026-07</x:v>
      </x:c>
      <x:c r="B5" s="19" t="n">
        <x:v>0</x:v>
      </x:c>
      <x:c r="C5" s="19" t="n">
        <x:v>107420</x:v>
      </x:c>
      <x:c r="D5" s="19" t="n">
        <x:v>0</x:v>
      </x:c>
      <x:c r="E5" s="19" t="n">
        <x:v>5387970</x:v>
      </x:c>
      <x:c r="F5" s="19" t="n">
        <x:v>5387970</x:v>
      </x:c>
    </x:row>
    <x:row r="6" ht="22" customHeight="1">
      <x:c r="A6" s="21" t="str">
        <x:v>2026-08</x:v>
      </x:c>
      <x:c r="B6" s="19" t="n">
        <x:v>168000</x:v>
      </x:c>
      <x:c r="C6" s="19" t="n">
        <x:v>0</x:v>
      </x:c>
      <x:c r="D6" s="19" t="n">
        <x:v>694000</x:v>
      </x:c>
      <x:c r="E6" s="19" t="n">
        <x:v>5555970</x:v>
      </x:c>
      <x:c r="F6" s="19" t="n">
        <x:v>6249970</x:v>
      </x:c>
    </x:row>
    <x:row r="7" ht="22" customHeight="1">
      <x:c r="A7" s="21" t="str">
        <x:v>2026-09</x:v>
      </x:c>
      <x:c r="B7" s="19" t="n">
        <x:v>0</x:v>
      </x:c>
      <x:c r="C7" s="19" t="n">
        <x:v>0</x:v>
      </x:c>
      <x:c r="D7" s="19" t="n">
        <x:v>0</x:v>
      </x:c>
      <x:c r="E7" s="19" t="n">
        <x:v>5555970</x:v>
      </x:c>
      <x:c r="F7" s="19" t="n">
        <x:v>6249970</x:v>
      </x:c>
    </x:row>
    <x:row r="8" ht="22" customHeight="1">
      <x:c r="A8" s="21" t="str">
        <x:v>2026-10</x:v>
      </x:c>
      <x:c r="B8" s="19" t="n">
        <x:v>0</x:v>
      </x:c>
      <x:c r="C8" s="19" t="n">
        <x:v>0</x:v>
      </x:c>
      <x:c r="D8" s="19" t="n">
        <x:v>0</x:v>
      </x:c>
      <x:c r="E8" s="19" t="n">
        <x:v>5555970</x:v>
      </x:c>
      <x:c r="F8" s="19" t="n">
        <x:v>6249970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460ba83d447c4a67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33.33000183105469" hidden="0" customWidth="1"/>
    <x:col min="3" max="3" width="33.33000183105469" hidden="0" customWidth="1"/>
    <x:col min="4" max="4" width="33.33000183105469" hidden="0" customWidth="1"/>
    <x:col min="5" max="5" width="33.33000183105469" hidden="0" customWidth="1"/>
    <x:col min="6" max="6" width="33.33000183105469" hidden="0" customWidth="1"/>
    <x:col min="7" max="7" width="33.33000183105469" hidden="0" customWidth="1"/>
  </x:cols>
  <x:sheetData>
    <x:row r="1" ht="22" customHeight="1">
      <x:c r="A1" s="14" t="str">
        <x:v>客戶營收與毛利貢獻</x:v>
      </x:c>
      <x:c r="B1" s="14" t="str">
        <x:v>客戶營收與毛利貢獻</x:v>
      </x:c>
      <x:c r="C1" s="14" t="str">
        <x:v>客戶營收與毛利貢獻</x:v>
      </x:c>
      <x:c r="D1" s="14" t="str">
        <x:v>客戶營收與毛利貢獻</x:v>
      </x:c>
      <x:c r="E1" s="14" t="str">
        <x:v>客戶營收與毛利貢獻</x:v>
      </x:c>
      <x:c r="F1" s="14" t="str">
        <x:v>客戶營收與毛利貢獻</x:v>
      </x:c>
      <x:c r="G1" s="14" t="str">
        <x:v>客戶營收與毛利貢獻</x:v>
      </x:c>
    </x:row>
    <x:row r="2" ht="22" customHeight="1">
      <x:c r="A2" s="15" t="str">
        <x:v>資料期間 2026-01-01 至 2026-07-22｜營收總額 0</x:v>
      </x:c>
      <x:c r="B2" s="15" t="str">
        <x:v>資料期間 2026-01-01 至 2026-07-22｜營收總額 0</x:v>
      </x:c>
      <x:c r="C2" s="15" t="str">
        <x:v>資料期間 2026-01-01 至 2026-07-22｜營收總額 0</x:v>
      </x:c>
      <x:c r="D2" s="15" t="str">
        <x:v>資料期間 2026-01-01 至 2026-07-22｜營收總額 0</x:v>
      </x:c>
      <x:c r="E2" s="15" t="str">
        <x:v>資料期間 2026-01-01 至 2026-07-22｜營收總額 0</x:v>
      </x:c>
      <x:c r="F2" s="15" t="str">
        <x:v>資料期間 2026-01-01 至 2026-07-22｜營收總額 0</x:v>
      </x:c>
      <x:c r="G2" s="15" t="str">
        <x:v>資料期間 2026-01-01 至 2026-07-22｜營收總額 0</x:v>
      </x:c>
    </x:row>
    <x:row r="3" ht="22" customHeight="1">
      <x:c r="A3" s="16"/>
      <x:c r="B3" s="16"/>
      <x:c r="C3" s="16"/>
      <x:c r="D3" s="16"/>
      <x:c r="E3" s="16"/>
      <x:c r="F3" s="16"/>
      <x:c r="G3" s="16"/>
    </x:row>
    <x:row r="4" ht="22" customHeight="1">
      <x:c r="A4" s="17" t="str">
        <x:v>客戶</x:v>
      </x:c>
      <x:c r="B4" s="17" t="str">
        <x:v>營收</x:v>
      </x:c>
      <x:c r="C4" s="17" t="str">
        <x:v>營收占比</x:v>
      </x:c>
      <x:c r="D4" s="17" t="str">
        <x:v>外部成本</x:v>
      </x:c>
      <x:c r="E4" s="17" t="str">
        <x:v>人工成本</x:v>
      </x:c>
      <x:c r="F4" s="17" t="str">
        <x:v>毛利</x:v>
      </x:c>
      <x:c r="G4" s="17" t="str">
        <x:v>毛利率</x:v>
      </x:c>
    </x:row>
    <x:row r="5" ht="22" customHeight="1">
      <x:c r="A5" s="21" t="str">
        <x:v>森嶼生活股份有限公司</x:v>
      </x:c>
      <x:c r="B5" s="19" t="n">
        <x:v>0</x:v>
      </x:c>
      <x:c r="C5" s="20" t="n">
        <x:v>0</x:v>
      </x:c>
      <x:c r="D5" s="19" t="n">
        <x:v>0</x:v>
      </x:c>
      <x:c r="E5" s="19" t="n">
        <x:v>20400</x:v>
      </x:c>
      <x:c r="F5" s="19" t="n">
        <x:v>-20400</x:v>
      </x:c>
      <x:c r="G5" s="20" t="n">
        <x:v>0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220000267028809" hidden="0" customWidth="1"/>
    <x:col min="2" max="2" width="9.4399995803833" hidden="0" customWidth="1"/>
    <x:col min="3" max="3" width="7" hidden="0" customWidth="1"/>
    <x:col min="4" max="4" width="5.329999923706055" hidden="0" customWidth="1"/>
    <x:col min="6" max="6" width="7" hidden="0" customWidth="1"/>
    <x:col min="7" max="7" width="10.779999732971191" hidden="0" customWidth="1"/>
  </x:cols>
  <x:sheetData>
    <x:row r="1">
      <x:c r="A1" s="23" t="str">
        <x:v>本期指標</x:v>
      </x:c>
      <x:c r="B1" s="23" t="str">
        <x:v>本期值</x:v>
      </x:c>
      <x:c r="C1" s="23" t="str">
        <x:v>前期指標</x:v>
      </x:c>
      <x:c r="D1" s="23" t="str">
        <x:v>前期值</x:v>
      </x:c>
      <x:c r="E1" s="8"/>
      <x:c r="F1" s="23" t="str">
        <x:v>預測指標</x:v>
      </x:c>
      <x:c r="G1" s="23" t="str">
        <x:v>金額</x:v>
      </x:c>
    </x:row>
    <x:row r="2">
      <x:c r="A2" s="8" t="str">
        <x:v>收入</x:v>
      </x:c>
      <x:c r="B2" s="9" t="n">
        <x:v>320000</x:v>
      </x:c>
      <x:c r="C2" s="8" t="str">
        <x:v>收入</x:v>
      </x:c>
      <x:c r="D2" s="9" t="n">
        <x:v>0</x:v>
      </x:c>
      <x:c r="E2" s="8"/>
      <x:c r="F2" s="8" t="str">
        <x:v>期初資金</x:v>
      </x:c>
      <x:c r="G2" s="9" t="n">
        <x:v>5495390</x:v>
      </x:c>
    </x:row>
    <x:row r="3">
      <x:c r="A3" s="8" t="str">
        <x:v>專案外部成本</x:v>
      </x:c>
      <x:c r="B3" s="9" t="n">
        <x:v>0</x:v>
      </x:c>
      <x:c r="C3" s="8" t="str">
        <x:v>專案毛利</x:v>
      </x:c>
      <x:c r="D3" s="9" t="n">
        <x:v>0</x:v>
      </x:c>
      <x:c r="E3" s="8"/>
      <x:c r="F3" s="8" t="str">
        <x:v>最低資金</x:v>
      </x:c>
      <x:c r="G3" s="9" t="n">
        <x:v>5387970</x:v>
      </x:c>
    </x:row>
    <x:row r="4">
      <x:c r="A4" s="8" t="str">
        <x:v>內部人工成本</x:v>
      </x:c>
      <x:c r="B4" s="9" t="n">
        <x:v>20400</x:v>
      </x:c>
      <x:c r="C4" s="8" t="str">
        <x:v>營業利益</x:v>
      </x:c>
      <x:c r="D4" s="9" t="n">
        <x:v>0</x:v>
      </x:c>
      <x:c r="E4" s="8"/>
      <x:c r="F4" s="8"/>
      <x:c r="G4" s="8"/>
    </x:row>
    <x:row r="5">
      <x:c r="A5" s="8" t="str">
        <x:v>營運費用</x:v>
      </x:c>
      <x:c r="B5" s="9" t="n">
        <x:v>0</x:v>
      </x:c>
      <x:c r="C5" s="8"/>
      <x:c r="D5" s="8"/>
      <x:c r="E5" s="8"/>
      <x:c r="F5" s="8"/>
      <x:c r="G5" s="8"/>
    </x:row>
    <x:row r="6">
      <x:c r="A6" s="8" t="str">
        <x:v>現金流入</x:v>
      </x:c>
      <x:c r="B6" s="9" t="n">
        <x:v>688000</x:v>
      </x:c>
      <x:c r="C6" s="8"/>
      <x:c r="D6" s="8"/>
      <x:c r="E6" s="8"/>
      <x:c r="F6" s="8"/>
      <x:c r="G6" s="8"/>
    </x:row>
    <x:row r="7">
      <x:c r="A7" s="8" t="str">
        <x:v>現金流出</x:v>
      </x:c>
      <x:c r="B7" s="9" t="n">
        <x:v>42610</x:v>
      </x:c>
      <x:c r="C7" s="8"/>
      <x:c r="D7" s="8"/>
      <x:c r="E7" s="8"/>
      <x:c r="F7" s="8"/>
      <x:c r="G7" s="8"/>
    </x:row>
    <x:row r="8">
      <x:c r="A8" s="8" t="str">
        <x:v>應收未收</x:v>
      </x:c>
      <x:c r="B8" s="9" t="n">
        <x:v>168000</x:v>
      </x:c>
      <x:c r="C8" s="8"/>
      <x:c r="D8" s="8"/>
      <x:c r="E8" s="8"/>
      <x:c r="F8" s="8"/>
      <x:c r="G8" s="8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32" hidden="0" customWidth="1"/>
    <x:col min="3" max="3" width="24" hidden="0" customWidth="1"/>
    <x:col min="4" max="4" width="34" hidden="0" customWidth="1"/>
  </x:cols>
  <x:sheetData>
    <x:row r="1" ht="28" customHeight="1">
      <x:c r="A1" s="24" t="str">
        <x:v>資料口徑與使用說明</x:v>
      </x:c>
      <x:c r="B1" s="24" t="str">
        <x:v>資料口徑與使用說明</x:v>
      </x:c>
      <x:c r="C1" s="24" t="str">
        <x:v>資料口徑與使用說明</x:v>
      </x:c>
      <x:c r="D1" s="24" t="str">
        <x:v>資料口徑與使用說明</x:v>
      </x:c>
    </x:row>
    <x:row r="2" ht="28" customHeight="1">
      <x:c r="A2" s="25" t="str">
        <x:v>本工作簿為 ZERO DESIGN ERP 內部交易資料快照；可供管理會議，不取代法定申報財報。 </x:v>
      </x:c>
      <x:c r="B2" s="25" t="str">
        <x:v>本工作簿為 ZERO DESIGN ERP 內部交易資料快照；可供管理會議，不取代法定申報財報。 </x:v>
      </x:c>
      <x:c r="C2" s="25" t="str">
        <x:v>本工作簿為 ZERO DESIGN ERP 內部交易資料快照；可供管理會議，不取代法定申報財報。 </x:v>
      </x:c>
      <x:c r="D2" s="25" t="str">
        <x:v>本工作簿為 ZERO DESIGN ERP 內部交易資料快照；可供管理會議，不取代法定申報財報。 </x:v>
      </x:c>
    </x:row>
    <x:row r="3" ht="28" customHeight="1">
      <x:c r="A3" s="26"/>
      <x:c r="B3" s="26"/>
      <x:c r="C3" s="26"/>
      <x:c r="D3" s="26"/>
    </x:row>
    <x:row r="4" ht="28" customHeight="1">
      <x:c r="A4" s="27" t="str">
        <x:v>項目</x:v>
      </x:c>
      <x:c r="B4" s="27" t="str">
        <x:v>系統口徑</x:v>
      </x:c>
      <x:c r="C4" s="27" t="str">
        <x:v>來源</x:v>
      </x:c>
      <x:c r="D4" s="27" t="str">
        <x:v>注意事項</x:v>
      </x:c>
    </x:row>
    <x:row r="5" ht="28" customHeight="1">
      <x:c r="A5" s="28" t="str">
        <x:v>收入</x:v>
      </x:c>
      <x:c r="B5" s="29" t="str">
        <x:v>已開立銷售單據未稅額</x:v>
      </x:c>
      <x:c r="C5" s="29" t="str">
        <x:v>銷售單據／發票</x:v>
      </x:c>
      <x:c r="D5" s="29" t="str">
        <x:v>草稿與作廢不納入</x:v>
      </x:c>
    </x:row>
    <x:row r="6" ht="28" customHeight="1">
      <x:c r="A6" s="28" t="str">
        <x:v>費用</x:v>
      </x:c>
      <x:c r="B6" s="29" t="str">
        <x:v>已付款請款未稅額＋已付勞報應付</x:v>
      </x:c>
      <x:c r="C6" s="29" t="str">
        <x:v>請款／勞務報酬</x:v>
      </x:c>
      <x:c r="D6" s="29" t="str">
        <x:v>未付款項不納入已實現費用</x:v>
      </x:c>
    </x:row>
    <x:row r="7" ht="28" customHeight="1">
      <x:c r="A7" s="28" t="str">
        <x:v>人工成本</x:v>
      </x:c>
      <x:c r="B7" s="29" t="str">
        <x:v>已完成工時的成本率快照</x:v>
      </x:c>
      <x:c r="C7" s="29" t="str">
        <x:v>工時紀錄</x:v>
      </x:c>
      <x:c r="D7" s="29" t="str">
        <x:v>不反推員工實際薪資</x:v>
      </x:c>
    </x:row>
    <x:row r="8" ht="28" customHeight="1">
      <x:c r="A8" s="28" t="str">
        <x:v>現金</x:v>
      </x:c>
      <x:c r="B8" s="29" t="str">
        <x:v>新台幣已過帳資金流水</x:v>
      </x:c>
      <x:c r="C8" s="29" t="str">
        <x:v>資金交易</x:v>
      </x:c>
      <x:c r="D8" s="29" t="str">
        <x:v>預測期初為目前帳戶餘額</x:v>
      </x:c>
    </x:row>
    <x:row r="9" ht="28" customHeight="1">
      <x:c r="A9" s="28" t="str">
        <x:v>機率情境</x:v>
      </x:c>
      <x:c r="B9" s="29" t="str">
        <x:v>未結案商機金額 × 成交機率</x:v>
      </x:c>
      <x:c r="C9" s="29" t="str">
        <x:v>CRM 商機</x:v>
      </x:c>
      <x:c r="D9" s="29" t="str">
        <x:v>僅供決策，不視為確定收款</x:v>
      </x:c>
    </x:row>
    <x:row r="10" ht="28" customHeight="1">
      <x:c r="A10" s="28" t="str">
        <x:v>更新方式</x:v>
      </x:c>
      <x:c r="B10" s="29" t="str">
        <x:v>由 0.26.0 樣本建置流程擷取</x:v>
      </x:c>
      <x:c r="C10" s="29" t="str">
        <x:v>ERP API</x:v>
      </x:c>
      <x:c r="D10" s="29" t="str">
        <x:v>資料截止 2026-07-22</x:v>
      </x:c>
    </x:row>
  </x:sheetData>
  <x:mergeCells>
    <x:mergeCell ref="A1:D1"/>
    <x:mergeCell ref="A2:D2"/>
  </x:mergeCells>
  <x:pageMargins left="0.7" right="0.7" top="0.75" bottom="0.75" header="0.3" footer="0.3"/>
</x:worksheet>
</file>